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15" windowWidth="17460" windowHeight="6645"/>
  </bookViews>
  <sheets>
    <sheet name="Konsolidacja wg pozycji" sheetId="1" r:id="rId1"/>
    <sheet name="Konsolidacja wg kategorii" sheetId="2" r:id="rId2"/>
    <sheet name="Arkusz 3" sheetId="3" r:id="rId3"/>
  </sheets>
  <externalReferences>
    <externalReference r:id="rId4"/>
    <externalReference r:id="rId5"/>
    <externalReference r:id="rId6"/>
  </externalReferences>
  <calcPr calcId="124519"/>
</workbook>
</file>

<file path=xl/calcChain.xml><?xml version="1.0" encoding="utf-8"?>
<calcChain xmlns="http://schemas.openxmlformats.org/spreadsheetml/2006/main">
  <c r="M19" i="2"/>
  <c r="L19"/>
  <c r="K19"/>
  <c r="J19"/>
  <c r="I19"/>
  <c r="N19"/>
  <c r="C3"/>
  <c r="D3"/>
  <c r="E3"/>
  <c r="F3"/>
  <c r="G3"/>
  <c r="H3"/>
  <c r="I3"/>
  <c r="J3"/>
  <c r="K3"/>
  <c r="L3"/>
  <c r="M3"/>
  <c r="N3"/>
  <c r="C4"/>
  <c r="D4"/>
  <c r="E4"/>
  <c r="F4"/>
  <c r="G4"/>
  <c r="H4"/>
  <c r="I4"/>
  <c r="J4"/>
  <c r="C5"/>
  <c r="D5"/>
  <c r="E5"/>
  <c r="F5"/>
  <c r="G5"/>
  <c r="H5"/>
  <c r="I5"/>
  <c r="J5"/>
  <c r="K5"/>
  <c r="L5"/>
  <c r="M5"/>
  <c r="N5"/>
  <c r="C6"/>
  <c r="D6"/>
  <c r="E6"/>
  <c r="F6"/>
  <c r="G6"/>
  <c r="H6"/>
  <c r="I6"/>
  <c r="J6"/>
  <c r="K6"/>
  <c r="L6"/>
  <c r="M6"/>
  <c r="N6"/>
  <c r="C7"/>
  <c r="D7"/>
  <c r="E7"/>
  <c r="F7"/>
  <c r="G7"/>
  <c r="H7"/>
  <c r="I7"/>
  <c r="J7"/>
  <c r="K7"/>
  <c r="L7"/>
  <c r="M7"/>
  <c r="C8"/>
  <c r="D8"/>
  <c r="E8"/>
  <c r="F8"/>
  <c r="G8"/>
  <c r="H8"/>
  <c r="I8"/>
  <c r="J8"/>
  <c r="C9"/>
  <c r="D9"/>
  <c r="E9"/>
  <c r="F9"/>
  <c r="G9"/>
  <c r="H9"/>
  <c r="I9"/>
  <c r="J9"/>
  <c r="K9"/>
  <c r="C10"/>
  <c r="D10"/>
  <c r="E10"/>
  <c r="F10"/>
  <c r="G10"/>
  <c r="H10"/>
  <c r="I10"/>
  <c r="J10"/>
  <c r="K10"/>
  <c r="L10"/>
  <c r="M10"/>
  <c r="N10"/>
  <c r="C11"/>
  <c r="D11"/>
  <c r="E11"/>
  <c r="F11"/>
  <c r="G11"/>
  <c r="H11"/>
  <c r="I11"/>
  <c r="J11"/>
  <c r="C12"/>
  <c r="D12"/>
  <c r="E12"/>
  <c r="F12"/>
  <c r="G12"/>
  <c r="H12"/>
  <c r="I12"/>
  <c r="J12"/>
  <c r="C13"/>
  <c r="D13"/>
  <c r="E13"/>
  <c r="F13"/>
  <c r="G13"/>
  <c r="H13"/>
  <c r="I13"/>
  <c r="J13"/>
  <c r="K13"/>
  <c r="L13"/>
  <c r="M13"/>
  <c r="C14"/>
  <c r="D14"/>
  <c r="E14"/>
  <c r="F14"/>
  <c r="G14"/>
  <c r="H14"/>
  <c r="I14"/>
  <c r="J14"/>
  <c r="C15"/>
  <c r="D15"/>
  <c r="E15"/>
  <c r="F15"/>
  <c r="G15"/>
  <c r="H15"/>
  <c r="I15"/>
  <c r="J15"/>
  <c r="C16"/>
  <c r="D16"/>
  <c r="E16"/>
  <c r="F16"/>
  <c r="G16"/>
  <c r="H16"/>
  <c r="I16"/>
  <c r="J16"/>
  <c r="K16"/>
  <c r="L16"/>
  <c r="M16"/>
  <c r="N16"/>
  <c r="C17"/>
  <c r="D17"/>
  <c r="E17"/>
  <c r="F17"/>
  <c r="G17"/>
  <c r="H17"/>
  <c r="I17"/>
  <c r="J17"/>
  <c r="K17"/>
  <c r="L17"/>
  <c r="M17"/>
  <c r="N17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M9" i="1"/>
  <c r="L9"/>
  <c r="K9"/>
  <c r="J9"/>
  <c r="I9"/>
  <c r="H9"/>
  <c r="G9"/>
  <c r="F9"/>
  <c r="E9"/>
  <c r="D9"/>
  <c r="C9"/>
  <c r="B9"/>
  <c r="M16"/>
  <c r="M17" s="1"/>
  <c r="L16"/>
  <c r="L17" s="1"/>
  <c r="K16"/>
  <c r="K17" s="1"/>
  <c r="J16"/>
  <c r="J17" s="1"/>
  <c r="I16"/>
  <c r="I17" s="1"/>
  <c r="H16"/>
  <c r="H17" s="1"/>
  <c r="G16"/>
  <c r="G17" s="1"/>
  <c r="F16"/>
  <c r="F17" s="1"/>
  <c r="E16"/>
  <c r="E17" s="1"/>
  <c r="D16"/>
  <c r="D17" s="1"/>
  <c r="C16"/>
  <c r="C17" s="1"/>
  <c r="B16"/>
  <c r="B17" s="1"/>
  <c r="N15"/>
  <c r="N14"/>
  <c r="N13"/>
  <c r="N12"/>
  <c r="N11"/>
  <c r="N10"/>
  <c r="N9"/>
  <c r="N16" s="1"/>
  <c r="N6"/>
  <c r="N5"/>
  <c r="N4"/>
  <c r="N7" l="1"/>
  <c r="N17" s="1"/>
</calcChain>
</file>

<file path=xl/sharedStrings.xml><?xml version="1.0" encoding="utf-8"?>
<sst xmlns="http://schemas.openxmlformats.org/spreadsheetml/2006/main" count="58" uniqueCount="32">
  <si>
    <t>Sprzedaż</t>
  </si>
  <si>
    <t>Książki</t>
  </si>
  <si>
    <t>Oprogramowanie</t>
  </si>
  <si>
    <t>CD-romy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</si>
  <si>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</si>
  <si>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</si>
  <si>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</si>
  <si>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</si>
  <si>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</si>
  <si>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</si>
  <si>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</si>
  <si>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</si>
  <si>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</si>
  <si>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</si>
  <si>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</si>
  <si>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</si>
  <si>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Koszty</t>
  </si>
  <si>
    <t>Wartość sprzedaży</t>
  </si>
  <si>
    <t>Reklama</t>
  </si>
  <si>
    <t>Dzierżawa</t>
  </si>
  <si>
    <t>Materiały</t>
  </si>
  <si>
    <t>Wynagrodzenia</t>
  </si>
  <si>
    <t>Transport</t>
  </si>
  <si>
    <t>Media</t>
  </si>
  <si>
    <t>KOSZTY RAZEM</t>
  </si>
  <si>
    <t>SPRZEDAŻ RAZEM</t>
  </si>
  <si>
    <t>RAZEM</t>
  </si>
  <si>
    <t>ZYSK BRUTTO</t>
  </si>
  <si>
    <t>Kasety wideo</t>
  </si>
  <si>
    <t>Budżet Oddziału A</t>
  </si>
  <si>
    <t>Budżet Oddziału C</t>
  </si>
  <si>
    <t>Budżet Oddziału B</t>
  </si>
</sst>
</file>

<file path=xl/styles.xml><?xml version="1.0" encoding="utf-8"?>
<styleSheet xmlns="http://schemas.openxmlformats.org/spreadsheetml/2006/main">
  <fonts count="4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b/>
      <i/>
      <sz val="13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2" fillId="2" borderId="2" xfId="0" applyFont="1" applyFill="1" applyBorder="1"/>
    <xf numFmtId="0" fontId="2" fillId="2" borderId="1" xfId="0" applyFont="1" applyFill="1" applyBorder="1"/>
    <xf numFmtId="3" fontId="1" fillId="2" borderId="5" xfId="0" applyNumberFormat="1" applyFont="1" applyFill="1" applyBorder="1"/>
    <xf numFmtId="3" fontId="1" fillId="2" borderId="2" xfId="0" applyNumberFormat="1" applyFont="1" applyFill="1" applyBorder="1"/>
    <xf numFmtId="3" fontId="1" fillId="2" borderId="8" xfId="0" applyNumberFormat="1" applyFont="1" applyFill="1" applyBorder="1"/>
    <xf numFmtId="0" fontId="3" fillId="3" borderId="0" xfId="0" applyFont="1" applyFill="1"/>
    <xf numFmtId="0" fontId="0" fillId="3" borderId="4" xfId="0" applyFill="1" applyBorder="1"/>
    <xf numFmtId="3" fontId="1" fillId="3" borderId="0" xfId="0" applyNumberFormat="1" applyFont="1" applyFill="1"/>
    <xf numFmtId="3" fontId="1" fillId="3" borderId="7" xfId="0" applyNumberFormat="1" applyFont="1" applyFill="1" applyBorder="1"/>
    <xf numFmtId="0" fontId="1" fillId="3" borderId="0" xfId="0" applyFont="1" applyFill="1"/>
    <xf numFmtId="3" fontId="1" fillId="3" borderId="4" xfId="0" applyNumberFormat="1" applyFont="1" applyFill="1" applyBorder="1"/>
    <xf numFmtId="3" fontId="1" fillId="3" borderId="0" xfId="0" applyNumberFormat="1" applyFont="1" applyFill="1" applyAlignment="1">
      <alignment horizontal="left"/>
    </xf>
    <xf numFmtId="0" fontId="0" fillId="3" borderId="0" xfId="0" applyFill="1"/>
    <xf numFmtId="0" fontId="1" fillId="3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3" fontId="1" fillId="2" borderId="5" xfId="0" applyNumberFormat="1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3" fontId="1" fillId="2" borderId="10" xfId="0" applyNumberFormat="1" applyFont="1" applyFill="1" applyBorder="1"/>
    <xf numFmtId="3" fontId="1" fillId="2" borderId="10" xfId="0" applyNumberFormat="1" applyFont="1" applyFill="1" applyBorder="1" applyAlignment="1">
      <alignment horizontal="center"/>
    </xf>
    <xf numFmtId="3" fontId="1" fillId="2" borderId="11" xfId="0" applyNumberFormat="1" applyFont="1" applyFill="1" applyBorder="1" applyAlignment="1">
      <alignment horizontal="center"/>
    </xf>
    <xf numFmtId="3" fontId="1" fillId="2" borderId="2" xfId="0" applyNumberFormat="1" applyFont="1" applyFill="1" applyBorder="1" applyAlignment="1">
      <alignment horizontal="center"/>
    </xf>
    <xf numFmtId="3" fontId="1" fillId="2" borderId="8" xfId="0" applyNumberFormat="1" applyFont="1" applyFill="1" applyBorder="1" applyAlignment="1">
      <alignment horizontal="center"/>
    </xf>
    <xf numFmtId="3" fontId="1" fillId="2" borderId="3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3" fontId="1" fillId="2" borderId="9" xfId="0" applyNumberFormat="1" applyFont="1" applyFill="1" applyBorder="1" applyAlignment="1">
      <alignment horizontal="center"/>
    </xf>
    <xf numFmtId="3" fontId="1" fillId="3" borderId="4" xfId="0" applyNumberFormat="1" applyFont="1" applyFill="1" applyBorder="1" applyAlignment="1">
      <alignment horizontal="center"/>
    </xf>
    <xf numFmtId="3" fontId="1" fillId="3" borderId="0" xfId="0" applyNumberFormat="1" applyFont="1" applyFill="1" applyAlignment="1">
      <alignment horizontal="center"/>
    </xf>
    <xf numFmtId="0" fontId="1" fillId="0" borderId="0" xfId="0" applyFont="1"/>
    <xf numFmtId="3" fontId="1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ozdzia&#322;%204/Bud&#380;et%20oddzia&#322;u%20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ozdzia&#322;%204/Bud&#380;et%20oddzia&#322;u%20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ozdzia&#322;%204/Bud&#380;et%20oddzia&#322;u%20C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zczegóły"/>
      <sheetName val="Założenia"/>
      <sheetName val="Prognozy"/>
    </sheetNames>
    <sheetDataSet>
      <sheetData sheetId="0">
        <row r="4">
          <cell r="B4">
            <v>24700</v>
          </cell>
          <cell r="C4">
            <v>24250</v>
          </cell>
          <cell r="D4">
            <v>25000</v>
          </cell>
          <cell r="E4">
            <v>26500</v>
          </cell>
          <cell r="F4">
            <v>26250</v>
          </cell>
          <cell r="G4">
            <v>26670</v>
          </cell>
          <cell r="H4">
            <v>27300</v>
          </cell>
          <cell r="I4">
            <v>25200</v>
          </cell>
          <cell r="J4">
            <v>25200</v>
          </cell>
          <cell r="K4">
            <v>27300</v>
          </cell>
          <cell r="L4">
            <v>25200</v>
          </cell>
        </row>
        <row r="5">
          <cell r="B5">
            <v>25620</v>
          </cell>
          <cell r="C5">
            <v>25200</v>
          </cell>
          <cell r="D5">
            <v>26513</v>
          </cell>
          <cell r="E5">
            <v>27930</v>
          </cell>
          <cell r="F5">
            <v>28350</v>
          </cell>
          <cell r="G5">
            <v>28088</v>
          </cell>
          <cell r="H5">
            <v>28350</v>
          </cell>
          <cell r="I5">
            <v>26513</v>
          </cell>
          <cell r="J5">
            <v>26513</v>
          </cell>
          <cell r="K5">
            <v>29400</v>
          </cell>
          <cell r="L5">
            <v>26513</v>
          </cell>
        </row>
        <row r="6">
          <cell r="B6">
            <v>50320</v>
          </cell>
          <cell r="C6">
            <v>49450</v>
          </cell>
          <cell r="D6">
            <v>51513</v>
          </cell>
          <cell r="E6">
            <v>54430</v>
          </cell>
          <cell r="F6">
            <v>54600</v>
          </cell>
          <cell r="G6">
            <v>54758</v>
          </cell>
          <cell r="H6">
            <v>55650</v>
          </cell>
          <cell r="I6">
            <v>51713</v>
          </cell>
          <cell r="J6">
            <v>51713</v>
          </cell>
          <cell r="K6">
            <v>56700</v>
          </cell>
          <cell r="L6">
            <v>51713</v>
          </cell>
          <cell r="M6">
            <v>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zczegóły"/>
      <sheetName val="Założenia"/>
      <sheetName val="Prognozy"/>
    </sheetNames>
    <sheetDataSet>
      <sheetData sheetId="0">
        <row r="4">
          <cell r="B4">
            <v>23500</v>
          </cell>
          <cell r="C4">
            <v>23000</v>
          </cell>
          <cell r="D4">
            <v>24000</v>
          </cell>
          <cell r="E4">
            <v>25100</v>
          </cell>
          <cell r="F4">
            <v>25000</v>
          </cell>
          <cell r="G4">
            <v>25400</v>
          </cell>
          <cell r="H4">
            <v>26000</v>
          </cell>
          <cell r="I4">
            <v>24000</v>
          </cell>
          <cell r="J4">
            <v>24000</v>
          </cell>
          <cell r="K4">
            <v>26000</v>
          </cell>
          <cell r="L4">
            <v>24000</v>
          </cell>
          <cell r="M4">
            <v>24000</v>
          </cell>
        </row>
        <row r="5">
          <cell r="B5">
            <v>28750</v>
          </cell>
          <cell r="C5">
            <v>27800</v>
          </cell>
          <cell r="D5">
            <v>29500</v>
          </cell>
          <cell r="E5">
            <v>31000</v>
          </cell>
          <cell r="F5">
            <v>30500</v>
          </cell>
          <cell r="G5">
            <v>30000</v>
          </cell>
          <cell r="H5">
            <v>31000</v>
          </cell>
          <cell r="I5">
            <v>29500</v>
          </cell>
          <cell r="J5">
            <v>29500</v>
          </cell>
          <cell r="K5">
            <v>32000</v>
          </cell>
          <cell r="L5">
            <v>29500</v>
          </cell>
          <cell r="M5">
            <v>29500</v>
          </cell>
        </row>
        <row r="6">
          <cell r="B6">
            <v>24400</v>
          </cell>
          <cell r="C6">
            <v>24000</v>
          </cell>
          <cell r="D6">
            <v>25250</v>
          </cell>
          <cell r="E6">
            <v>26600</v>
          </cell>
          <cell r="F6">
            <v>27000</v>
          </cell>
          <cell r="G6">
            <v>26750</v>
          </cell>
          <cell r="H6">
            <v>27000</v>
          </cell>
          <cell r="I6">
            <v>25250</v>
          </cell>
          <cell r="J6">
            <v>25250</v>
          </cell>
          <cell r="K6">
            <v>28000</v>
          </cell>
          <cell r="L6">
            <v>25250</v>
          </cell>
          <cell r="M6">
            <v>25250</v>
          </cell>
        </row>
        <row r="7">
          <cell r="B7">
            <v>76650</v>
          </cell>
          <cell r="C7">
            <v>74800</v>
          </cell>
          <cell r="D7">
            <v>78750</v>
          </cell>
          <cell r="E7">
            <v>82700</v>
          </cell>
          <cell r="F7">
            <v>82500</v>
          </cell>
          <cell r="G7">
            <v>82150</v>
          </cell>
          <cell r="H7">
            <v>84000</v>
          </cell>
          <cell r="I7">
            <v>78750</v>
          </cell>
          <cell r="J7">
            <v>78750</v>
          </cell>
          <cell r="K7">
            <v>86000</v>
          </cell>
          <cell r="L7">
            <v>78750</v>
          </cell>
          <cell r="M7">
            <v>78750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zczegóły"/>
      <sheetName val="Założenia"/>
      <sheetName val="Prognozy"/>
    </sheetNames>
    <sheetDataSet>
      <sheetData sheetId="0">
        <row r="4">
          <cell r="B4">
            <v>23000</v>
          </cell>
          <cell r="C4">
            <v>22500</v>
          </cell>
          <cell r="D4">
            <v>23500</v>
          </cell>
          <cell r="E4">
            <v>25000</v>
          </cell>
          <cell r="F4">
            <v>24500</v>
          </cell>
          <cell r="G4">
            <v>24750</v>
          </cell>
          <cell r="H4">
            <v>25500</v>
          </cell>
          <cell r="I4">
            <v>23520</v>
          </cell>
        </row>
        <row r="5">
          <cell r="B5">
            <v>28175</v>
          </cell>
          <cell r="C5">
            <v>27244</v>
          </cell>
          <cell r="D5">
            <v>28910</v>
          </cell>
          <cell r="E5">
            <v>30380</v>
          </cell>
          <cell r="F5">
            <v>29890</v>
          </cell>
          <cell r="G5">
            <v>29400</v>
          </cell>
          <cell r="H5">
            <v>30380</v>
          </cell>
          <cell r="I5">
            <v>28910</v>
          </cell>
        </row>
        <row r="6">
          <cell r="B6">
            <v>26500</v>
          </cell>
          <cell r="C6">
            <v>25750</v>
          </cell>
          <cell r="D6">
            <v>26600</v>
          </cell>
          <cell r="E6">
            <v>29250</v>
          </cell>
          <cell r="F6">
            <v>28400</v>
          </cell>
          <cell r="G6">
            <v>26750</v>
          </cell>
          <cell r="H6">
            <v>28500</v>
          </cell>
          <cell r="I6">
            <v>28500</v>
          </cell>
        </row>
        <row r="7">
          <cell r="B7">
            <v>23912</v>
          </cell>
          <cell r="C7">
            <v>23520</v>
          </cell>
          <cell r="D7">
            <v>24745</v>
          </cell>
          <cell r="E7">
            <v>26068</v>
          </cell>
          <cell r="F7">
            <v>26460</v>
          </cell>
          <cell r="G7">
            <v>26215</v>
          </cell>
          <cell r="H7">
            <v>26460</v>
          </cell>
          <cell r="I7">
            <v>24745</v>
          </cell>
        </row>
        <row r="8">
          <cell r="B8">
            <v>101587</v>
          </cell>
          <cell r="C8">
            <v>99014</v>
          </cell>
          <cell r="D8">
            <v>103755</v>
          </cell>
          <cell r="E8">
            <v>110698</v>
          </cell>
          <cell r="F8">
            <v>109250</v>
          </cell>
          <cell r="G8">
            <v>107115</v>
          </cell>
          <cell r="H8">
            <v>110840</v>
          </cell>
          <cell r="I8">
            <v>105675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externalLinkPath" Target="Bud&#380;et%20III%20oddzia&#322;u.xlsx" TargetMode="External"/><Relationship Id="rId2" Type="http://schemas.openxmlformats.org/officeDocument/2006/relationships/externalLinkPath" Target="Bud&#380;et%20II%20oddzia&#322;u.xlsx" TargetMode="External"/><Relationship Id="rId1" Type="http://schemas.openxmlformats.org/officeDocument/2006/relationships/externalLinkPath" Target="Rozdzia&#322;%204/Bud&#380;et%20oddzia&#322;u%20B.xlsx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Rozdzia&#322;%204/Bud&#380;et%20oddzia&#322;u%20C.xlsx" TargetMode="External"/><Relationship Id="rId2" Type="http://schemas.openxmlformats.org/officeDocument/2006/relationships/externalLinkPath" Target="Rozdzia&#322;%204/Bud&#380;et%20oddzia&#322;u%20B.xlsx" TargetMode="External"/><Relationship Id="rId1" Type="http://schemas.openxmlformats.org/officeDocument/2006/relationships/externalLinkPath" Target="Rozdzia&#322;%204/Bud&#380;et%20oddzia&#322;u%20A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5"/>
  <sheetViews>
    <sheetView tabSelected="1" workbookViewId="0">
      <selection activeCell="B9" sqref="B9"/>
    </sheetView>
  </sheetViews>
  <sheetFormatPr defaultRowHeight="14.25"/>
  <cols>
    <col min="1" max="1" width="19.625" bestFit="1" customWidth="1"/>
    <col min="15" max="16" width="9" style="14"/>
  </cols>
  <sheetData>
    <row r="1" spans="1:16" s="14" customFormat="1"/>
    <row r="2" spans="1:16" s="1" customFormat="1" ht="15">
      <c r="A2" s="16"/>
      <c r="B2" s="17" t="s">
        <v>4</v>
      </c>
      <c r="C2" s="16" t="s">
        <v>5</v>
      </c>
      <c r="D2" s="16" t="s">
        <v>6</v>
      </c>
      <c r="E2" s="16" t="s">
        <v>7</v>
      </c>
      <c r="F2" s="16" t="s">
        <v>8</v>
      </c>
      <c r="G2" s="16" t="s">
        <v>9</v>
      </c>
      <c r="H2" s="16" t="s">
        <v>10</v>
      </c>
      <c r="I2" s="16" t="s">
        <v>11</v>
      </c>
      <c r="J2" s="16" t="s">
        <v>12</v>
      </c>
      <c r="K2" s="16" t="s">
        <v>13</v>
      </c>
      <c r="L2" s="16" t="s">
        <v>14</v>
      </c>
      <c r="M2" s="18" t="s">
        <v>15</v>
      </c>
      <c r="N2" s="20" t="s">
        <v>26</v>
      </c>
      <c r="O2" s="15"/>
      <c r="P2" s="15"/>
    </row>
    <row r="3" spans="1:16" ht="16.5">
      <c r="A3" s="7" t="s">
        <v>0</v>
      </c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10"/>
      <c r="N3" s="21"/>
    </row>
    <row r="4" spans="1:16" ht="15">
      <c r="A4" s="11" t="s">
        <v>1</v>
      </c>
      <c r="B4" s="12"/>
      <c r="C4" s="9"/>
      <c r="D4" s="9"/>
      <c r="E4" s="9"/>
      <c r="F4" s="9"/>
      <c r="G4" s="9"/>
      <c r="H4" s="9"/>
      <c r="I4" s="9"/>
      <c r="J4" s="9"/>
      <c r="K4" s="9"/>
      <c r="L4" s="9"/>
      <c r="M4" s="10"/>
      <c r="N4" s="22">
        <f>SUM(B4:M4)</f>
        <v>0</v>
      </c>
    </row>
    <row r="5" spans="1:16" ht="15" collapsed="1">
      <c r="A5" s="11" t="s">
        <v>2</v>
      </c>
      <c r="B5" s="12"/>
      <c r="C5" s="9"/>
      <c r="D5" s="9"/>
      <c r="E5" s="9"/>
      <c r="F5" s="9"/>
      <c r="G5" s="9"/>
      <c r="H5" s="9"/>
      <c r="I5" s="9"/>
      <c r="J5" s="9"/>
      <c r="K5" s="9"/>
      <c r="L5" s="9"/>
      <c r="M5" s="10"/>
      <c r="N5" s="22">
        <f>SUM(B5:M5)</f>
        <v>0</v>
      </c>
    </row>
    <row r="6" spans="1:16" ht="15" collapsed="1">
      <c r="A6" s="11" t="s">
        <v>3</v>
      </c>
      <c r="B6" s="12"/>
      <c r="C6" s="9"/>
      <c r="D6" s="9"/>
      <c r="E6" s="9"/>
      <c r="F6" s="9"/>
      <c r="G6" s="9"/>
      <c r="H6" s="9"/>
      <c r="I6" s="9"/>
      <c r="J6" s="9"/>
      <c r="K6" s="9"/>
      <c r="L6" s="9"/>
      <c r="M6" s="10"/>
      <c r="N6" s="22">
        <f>SUM(B6:M6)</f>
        <v>0</v>
      </c>
    </row>
    <row r="7" spans="1:16" ht="15.75">
      <c r="A7" s="2" t="s">
        <v>25</v>
      </c>
      <c r="B7" s="4"/>
      <c r="C7" s="5"/>
      <c r="D7" s="5"/>
      <c r="E7" s="5"/>
      <c r="F7" s="5"/>
      <c r="G7" s="5"/>
      <c r="H7" s="5"/>
      <c r="I7" s="5"/>
      <c r="J7" s="5"/>
      <c r="K7" s="5"/>
      <c r="L7" s="5"/>
      <c r="M7" s="6"/>
      <c r="N7" s="25">
        <f>SUM(N3:N6)</f>
        <v>0</v>
      </c>
    </row>
    <row r="8" spans="1:16" ht="16.5">
      <c r="A8" s="7" t="s">
        <v>16</v>
      </c>
      <c r="B8" s="12"/>
      <c r="C8" s="9"/>
      <c r="D8" s="9"/>
      <c r="E8" s="9"/>
      <c r="F8" s="9"/>
      <c r="G8" s="9"/>
      <c r="H8" s="9"/>
      <c r="I8" s="9"/>
      <c r="J8" s="9"/>
      <c r="K8" s="9"/>
      <c r="L8" s="9"/>
      <c r="M8" s="10"/>
      <c r="N8" s="22"/>
    </row>
    <row r="9" spans="1:16" ht="15">
      <c r="A9" s="13" t="s">
        <v>17</v>
      </c>
      <c r="B9" s="29">
        <f>B7*0.08</f>
        <v>0</v>
      </c>
      <c r="C9" s="30">
        <f>C7*0.08</f>
        <v>0</v>
      </c>
      <c r="D9" s="30">
        <f t="shared" ref="D9:M9" si="0">D7*0.08</f>
        <v>0</v>
      </c>
      <c r="E9" s="30">
        <f t="shared" si="0"/>
        <v>0</v>
      </c>
      <c r="F9" s="30">
        <f t="shared" si="0"/>
        <v>0</v>
      </c>
      <c r="G9" s="30">
        <f t="shared" si="0"/>
        <v>0</v>
      </c>
      <c r="H9" s="30">
        <f t="shared" si="0"/>
        <v>0</v>
      </c>
      <c r="I9" s="30">
        <f t="shared" si="0"/>
        <v>0</v>
      </c>
      <c r="J9" s="30">
        <f t="shared" si="0"/>
        <v>0</v>
      </c>
      <c r="K9" s="30">
        <f t="shared" si="0"/>
        <v>0</v>
      </c>
      <c r="L9" s="30">
        <f t="shared" si="0"/>
        <v>0</v>
      </c>
      <c r="M9" s="30">
        <f t="shared" si="0"/>
        <v>0</v>
      </c>
      <c r="N9" s="22">
        <f t="shared" ref="N9:N15" si="1">SUM(B9:M9)</f>
        <v>0</v>
      </c>
    </row>
    <row r="10" spans="1:16" ht="15">
      <c r="A10" s="13" t="s">
        <v>18</v>
      </c>
      <c r="B10" s="12"/>
      <c r="C10" s="9"/>
      <c r="D10" s="9"/>
      <c r="E10" s="9"/>
      <c r="F10" s="9"/>
      <c r="G10" s="9"/>
      <c r="H10" s="9"/>
      <c r="I10" s="9"/>
      <c r="J10" s="9"/>
      <c r="K10" s="9"/>
      <c r="L10" s="9"/>
      <c r="M10" s="10"/>
      <c r="N10" s="22">
        <f t="shared" si="1"/>
        <v>0</v>
      </c>
    </row>
    <row r="11" spans="1:16" ht="15">
      <c r="A11" s="13" t="s">
        <v>19</v>
      </c>
      <c r="B11" s="12"/>
      <c r="C11" s="9"/>
      <c r="D11" s="9"/>
      <c r="E11" s="9"/>
      <c r="F11" s="9"/>
      <c r="G11" s="9"/>
      <c r="H11" s="9"/>
      <c r="I11" s="9"/>
      <c r="J11" s="9"/>
      <c r="K11" s="9"/>
      <c r="L11" s="9"/>
      <c r="M11" s="10"/>
      <c r="N11" s="22">
        <f t="shared" si="1"/>
        <v>0</v>
      </c>
    </row>
    <row r="12" spans="1:16" ht="15">
      <c r="A12" s="13" t="s">
        <v>20</v>
      </c>
      <c r="B12" s="12"/>
      <c r="C12" s="9"/>
      <c r="D12" s="9"/>
      <c r="E12" s="9"/>
      <c r="F12" s="9"/>
      <c r="G12" s="9"/>
      <c r="H12" s="9"/>
      <c r="I12" s="9"/>
      <c r="J12" s="9"/>
      <c r="K12" s="9"/>
      <c r="L12" s="9"/>
      <c r="M12" s="10"/>
      <c r="N12" s="22">
        <f t="shared" si="1"/>
        <v>0</v>
      </c>
    </row>
    <row r="13" spans="1:16" ht="15">
      <c r="A13" s="13" t="s">
        <v>21</v>
      </c>
      <c r="B13" s="12"/>
      <c r="C13" s="9"/>
      <c r="D13" s="9"/>
      <c r="E13" s="9"/>
      <c r="F13" s="9"/>
      <c r="G13" s="9"/>
      <c r="H13" s="9"/>
      <c r="I13" s="9"/>
      <c r="J13" s="9"/>
      <c r="K13" s="9"/>
      <c r="L13" s="9"/>
      <c r="M13" s="10"/>
      <c r="N13" s="22">
        <f t="shared" si="1"/>
        <v>0</v>
      </c>
    </row>
    <row r="14" spans="1:16" ht="15">
      <c r="A14" s="13" t="s">
        <v>22</v>
      </c>
      <c r="B14" s="12"/>
      <c r="C14" s="9"/>
      <c r="D14" s="9"/>
      <c r="E14" s="9"/>
      <c r="F14" s="9"/>
      <c r="G14" s="9"/>
      <c r="H14" s="9"/>
      <c r="I14" s="9"/>
      <c r="J14" s="9"/>
      <c r="K14" s="9"/>
      <c r="L14" s="9"/>
      <c r="M14" s="10"/>
      <c r="N14" s="22">
        <f t="shared" si="1"/>
        <v>0</v>
      </c>
    </row>
    <row r="15" spans="1:16" ht="15">
      <c r="A15" s="13" t="s">
        <v>23</v>
      </c>
      <c r="B15" s="12"/>
      <c r="C15" s="9"/>
      <c r="D15" s="9"/>
      <c r="E15" s="9"/>
      <c r="F15" s="9"/>
      <c r="G15" s="9"/>
      <c r="H15" s="9"/>
      <c r="I15" s="9"/>
      <c r="J15" s="9"/>
      <c r="K15" s="9"/>
      <c r="L15" s="9"/>
      <c r="M15" s="10"/>
      <c r="N15" s="22">
        <f t="shared" si="1"/>
        <v>0</v>
      </c>
    </row>
    <row r="16" spans="1:16" ht="15.75">
      <c r="A16" s="2" t="s">
        <v>24</v>
      </c>
      <c r="B16" s="19">
        <f>SUM(B9:B15)</f>
        <v>0</v>
      </c>
      <c r="C16" s="24">
        <f>SUM(C9:C15)</f>
        <v>0</v>
      </c>
      <c r="D16" s="24">
        <f t="shared" ref="D16:M16" si="2">SUM(D9:D15)</f>
        <v>0</v>
      </c>
      <c r="E16" s="24">
        <f t="shared" si="2"/>
        <v>0</v>
      </c>
      <c r="F16" s="24">
        <f t="shared" si="2"/>
        <v>0</v>
      </c>
      <c r="G16" s="24">
        <f t="shared" si="2"/>
        <v>0</v>
      </c>
      <c r="H16" s="24">
        <f t="shared" si="2"/>
        <v>0</v>
      </c>
      <c r="I16" s="24">
        <f t="shared" si="2"/>
        <v>0</v>
      </c>
      <c r="J16" s="24">
        <f t="shared" si="2"/>
        <v>0</v>
      </c>
      <c r="K16" s="24">
        <f t="shared" si="2"/>
        <v>0</v>
      </c>
      <c r="L16" s="24">
        <f t="shared" si="2"/>
        <v>0</v>
      </c>
      <c r="M16" s="24">
        <f t="shared" si="2"/>
        <v>0</v>
      </c>
      <c r="N16" s="23">
        <f>SUM(N9:N15)</f>
        <v>0</v>
      </c>
    </row>
    <row r="17" spans="1:14" ht="15.75">
      <c r="A17" s="3" t="s">
        <v>27</v>
      </c>
      <c r="B17" s="26">
        <f>B7-B16</f>
        <v>0</v>
      </c>
      <c r="C17" s="27">
        <f>C7-C16</f>
        <v>0</v>
      </c>
      <c r="D17" s="27">
        <f t="shared" ref="D17:M17" si="3">D7-D16</f>
        <v>0</v>
      </c>
      <c r="E17" s="27">
        <f t="shared" si="3"/>
        <v>0</v>
      </c>
      <c r="F17" s="27">
        <f t="shared" si="3"/>
        <v>0</v>
      </c>
      <c r="G17" s="27">
        <f t="shared" si="3"/>
        <v>0</v>
      </c>
      <c r="H17" s="27">
        <f t="shared" si="3"/>
        <v>0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0</v>
      </c>
      <c r="M17" s="27">
        <f t="shared" si="3"/>
        <v>0</v>
      </c>
      <c r="N17" s="28">
        <f>N7-N16</f>
        <v>0</v>
      </c>
    </row>
    <row r="18" spans="1:14" s="14" customFormat="1"/>
    <row r="19" spans="1:14" s="14" customFormat="1"/>
    <row r="20" spans="1:14" s="14" customFormat="1"/>
    <row r="21" spans="1:14" s="14" customFormat="1"/>
    <row r="22" spans="1:14" s="14" customFormat="1"/>
    <row r="23" spans="1:14" s="14" customFormat="1"/>
    <row r="24" spans="1:14" s="14" customFormat="1"/>
    <row r="25" spans="1:14" s="14" customFormat="1"/>
    <row r="26" spans="1:14" s="14" customFormat="1"/>
    <row r="27" spans="1:14" s="14" customFormat="1"/>
    <row r="28" spans="1:14" s="14" customFormat="1"/>
    <row r="29" spans="1:14" s="14" customFormat="1"/>
    <row r="30" spans="1:14" s="14" customFormat="1"/>
    <row r="31" spans="1:14" s="14" customFormat="1"/>
    <row r="32" spans="1:14" s="14" customFormat="1"/>
    <row r="33" s="14" customFormat="1"/>
    <row r="34" s="14" customFormat="1"/>
    <row r="35" s="14" customFormat="1"/>
  </sheetData>
  <dataConsolidate link="1">
    <dataRefs count="3">
      <dataRef ref="B4:M6" sheet="Szczegóły" r:id="rId1"/>
      <dataRef ref="B4:M6" sheet="Szczegóły" r:id="rId2"/>
      <dataRef ref="B4:M6" sheet="Szczegóły" r:id="rId3"/>
    </dataRefs>
  </dataConsolidate>
  <pageMargins left="0.7" right="0.7" top="0.75" bottom="0.75" header="0.3" footer="0.3"/>
  <pageSetup paperSize="9" orientation="portrait" horizontalDpi="4294967293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9"/>
  <sheetViews>
    <sheetView workbookViewId="0">
      <selection activeCell="C3" sqref="C3"/>
    </sheetView>
  </sheetViews>
  <sheetFormatPr defaultRowHeight="14.25" outlineLevelRow="1"/>
  <cols>
    <col min="1" max="1" width="2.5" customWidth="1"/>
    <col min="2" max="2" width="17.75" bestFit="1" customWidth="1"/>
  </cols>
  <sheetData>
    <row r="1" spans="1:14" ht="15">
      <c r="A1" s="31"/>
      <c r="B1" s="31"/>
      <c r="C1" s="31" t="s">
        <v>4</v>
      </c>
      <c r="D1" s="31" t="s">
        <v>5</v>
      </c>
      <c r="E1" s="31" t="s">
        <v>6</v>
      </c>
      <c r="F1" s="31" t="s">
        <v>7</v>
      </c>
      <c r="G1" s="31" t="s">
        <v>8</v>
      </c>
      <c r="H1" s="31" t="s">
        <v>9</v>
      </c>
      <c r="I1" s="31" t="s">
        <v>10</v>
      </c>
      <c r="J1" s="31" t="s">
        <v>11</v>
      </c>
      <c r="K1" s="31" t="s">
        <v>12</v>
      </c>
      <c r="L1" s="31" t="s">
        <v>13</v>
      </c>
      <c r="M1" s="31" t="s">
        <v>14</v>
      </c>
      <c r="N1" s="31" t="s">
        <v>15</v>
      </c>
    </row>
    <row r="2" spans="1:14" ht="1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ht="15" outlineLevel="1">
      <c r="A3" s="31"/>
      <c r="B3" s="31" t="s">
        <v>29</v>
      </c>
      <c r="C3" s="32">
        <f>[2]Szczegóły!$B$4</f>
        <v>23500</v>
      </c>
      <c r="D3" s="32">
        <f>[2]Szczegóły!$C$4</f>
        <v>23000</v>
      </c>
      <c r="E3" s="32">
        <f>[2]Szczegóły!$D$4</f>
        <v>24000</v>
      </c>
      <c r="F3" s="32">
        <f>[2]Szczegóły!$E$4</f>
        <v>25100</v>
      </c>
      <c r="G3" s="32">
        <f>[2]Szczegóły!$F$4</f>
        <v>25000</v>
      </c>
      <c r="H3" s="32">
        <f>[2]Szczegóły!$G$4</f>
        <v>25400</v>
      </c>
      <c r="I3" s="32">
        <f>[2]Szczegóły!$H$4</f>
        <v>26000</v>
      </c>
      <c r="J3" s="32">
        <f>[2]Szczegóły!$I$4</f>
        <v>24000</v>
      </c>
      <c r="K3" s="32">
        <f>[2]Szczegóły!$J$4</f>
        <v>24000</v>
      </c>
      <c r="L3" s="32">
        <f>[2]Szczegóły!$K$4</f>
        <v>26000</v>
      </c>
      <c r="M3" s="32">
        <f>[2]Szczegóły!$L$4</f>
        <v>24000</v>
      </c>
      <c r="N3" s="32">
        <f>[2]Szczegóły!$M$4</f>
        <v>24000</v>
      </c>
    </row>
    <row r="4" spans="1:14" ht="15" outlineLevel="1">
      <c r="A4" s="31"/>
      <c r="B4" s="31" t="s">
        <v>30</v>
      </c>
      <c r="C4" s="32">
        <f>[3]Szczegóły!$B$5</f>
        <v>28175</v>
      </c>
      <c r="D4" s="32">
        <f>[3]Szczegóły!$C$5</f>
        <v>27244</v>
      </c>
      <c r="E4" s="32">
        <f>[3]Szczegóły!$D$5</f>
        <v>28910</v>
      </c>
      <c r="F4" s="32">
        <f>[3]Szczegóły!$E$5</f>
        <v>30380</v>
      </c>
      <c r="G4" s="32">
        <f>[3]Szczegóły!$F$5</f>
        <v>29890</v>
      </c>
      <c r="H4" s="32">
        <f>[3]Szczegóły!$G$5</f>
        <v>29400</v>
      </c>
      <c r="I4" s="32">
        <f>[3]Szczegóły!$H$5</f>
        <v>30380</v>
      </c>
      <c r="J4" s="32">
        <f>[3]Szczegóły!$I$5</f>
        <v>28910</v>
      </c>
      <c r="K4" s="32">
        <v>28910</v>
      </c>
      <c r="L4" s="32">
        <v>31360</v>
      </c>
      <c r="M4" s="32">
        <v>28910</v>
      </c>
      <c r="N4" s="32">
        <v>28910</v>
      </c>
    </row>
    <row r="5" spans="1:14" ht="15">
      <c r="A5" s="31" t="s">
        <v>2</v>
      </c>
      <c r="B5" s="31"/>
      <c r="C5" s="32">
        <f t="shared" ref="C5:N5" si="0">SUM(C3:C4)</f>
        <v>51675</v>
      </c>
      <c r="D5" s="32">
        <f t="shared" si="0"/>
        <v>50244</v>
      </c>
      <c r="E5" s="32">
        <f t="shared" si="0"/>
        <v>52910</v>
      </c>
      <c r="F5" s="32">
        <f t="shared" si="0"/>
        <v>55480</v>
      </c>
      <c r="G5" s="32">
        <f t="shared" si="0"/>
        <v>54890</v>
      </c>
      <c r="H5" s="32">
        <f t="shared" si="0"/>
        <v>54800</v>
      </c>
      <c r="I5" s="32">
        <f t="shared" si="0"/>
        <v>56380</v>
      </c>
      <c r="J5" s="32">
        <f t="shared" si="0"/>
        <v>52910</v>
      </c>
      <c r="K5" s="32">
        <f t="shared" si="0"/>
        <v>52910</v>
      </c>
      <c r="L5" s="32">
        <f t="shared" si="0"/>
        <v>57360</v>
      </c>
      <c r="M5" s="32">
        <f t="shared" si="0"/>
        <v>52910</v>
      </c>
      <c r="N5" s="32">
        <f t="shared" si="0"/>
        <v>52910</v>
      </c>
    </row>
    <row r="6" spans="1:14" ht="15" hidden="1" outlineLevel="1">
      <c r="A6" s="31"/>
      <c r="B6" s="31" t="s">
        <v>29</v>
      </c>
      <c r="C6" s="32">
        <f>[2]Szczegóły!$B$5</f>
        <v>28750</v>
      </c>
      <c r="D6" s="32">
        <f>[2]Szczegóły!$C$5</f>
        <v>27800</v>
      </c>
      <c r="E6" s="32">
        <f>[2]Szczegóły!$D$5</f>
        <v>29500</v>
      </c>
      <c r="F6" s="32">
        <f>[2]Szczegóły!$E$5</f>
        <v>31000</v>
      </c>
      <c r="G6" s="32">
        <f>[2]Szczegóły!$F$5</f>
        <v>30500</v>
      </c>
      <c r="H6" s="32">
        <f>[2]Szczegóły!$G$5</f>
        <v>30000</v>
      </c>
      <c r="I6" s="32">
        <f>[2]Szczegóły!$H$5</f>
        <v>31000</v>
      </c>
      <c r="J6" s="32">
        <f>[2]Szczegóły!$I$5</f>
        <v>29500</v>
      </c>
      <c r="K6" s="32">
        <f>[2]Szczegóły!$J$5</f>
        <v>29500</v>
      </c>
      <c r="L6" s="32">
        <f>[2]Szczegóły!$K$5</f>
        <v>32000</v>
      </c>
      <c r="M6" s="32">
        <f>[2]Szczegóły!$L$5</f>
        <v>29500</v>
      </c>
      <c r="N6" s="32">
        <f>[2]Szczegóły!$M$5</f>
        <v>29500</v>
      </c>
    </row>
    <row r="7" spans="1:14" ht="15" hidden="1" outlineLevel="1">
      <c r="A7" s="31"/>
      <c r="B7" s="31" t="s">
        <v>31</v>
      </c>
      <c r="C7" s="32">
        <f>[1]Szczegóły!$B$4</f>
        <v>24700</v>
      </c>
      <c r="D7" s="32">
        <f>[1]Szczegóły!$C$4</f>
        <v>24250</v>
      </c>
      <c r="E7" s="32">
        <f>[1]Szczegóły!$D$4</f>
        <v>25000</v>
      </c>
      <c r="F7" s="32">
        <f>[1]Szczegóły!$E$4</f>
        <v>26500</v>
      </c>
      <c r="G7" s="32">
        <f>[1]Szczegóły!$F$4</f>
        <v>26250</v>
      </c>
      <c r="H7" s="32">
        <f>[1]Szczegóły!$G$4</f>
        <v>26670</v>
      </c>
      <c r="I7" s="32">
        <f>[1]Szczegóły!$H$4</f>
        <v>27300</v>
      </c>
      <c r="J7" s="32">
        <f>[1]Szczegóły!$I$4</f>
        <v>25200</v>
      </c>
      <c r="K7" s="32">
        <f>[1]Szczegóły!$J$4</f>
        <v>25200</v>
      </c>
      <c r="L7" s="32">
        <f>[1]Szczegóły!$K$4</f>
        <v>27300</v>
      </c>
      <c r="M7" s="32">
        <f>[1]Szczegóły!$L$4</f>
        <v>25200</v>
      </c>
      <c r="N7" s="32"/>
    </row>
    <row r="8" spans="1:14" ht="15" hidden="1" outlineLevel="1">
      <c r="A8" s="31"/>
      <c r="B8" s="31" t="s">
        <v>30</v>
      </c>
      <c r="C8" s="32">
        <f>[3]Szczegóły!$B$4</f>
        <v>23000</v>
      </c>
      <c r="D8" s="32">
        <f>[3]Szczegóły!$C$4</f>
        <v>22500</v>
      </c>
      <c r="E8" s="32">
        <f>[3]Szczegóły!$D$4</f>
        <v>23500</v>
      </c>
      <c r="F8" s="32">
        <f>[3]Szczegóły!$E$4</f>
        <v>25000</v>
      </c>
      <c r="G8" s="32">
        <f>[3]Szczegóły!$F$4</f>
        <v>24500</v>
      </c>
      <c r="H8" s="32">
        <f>[3]Szczegóły!$G$4</f>
        <v>24750</v>
      </c>
      <c r="I8" s="32">
        <f>[3]Szczegóły!$H$4</f>
        <v>25500</v>
      </c>
      <c r="J8" s="32">
        <f>[3]Szczegóły!$I$4</f>
        <v>23520</v>
      </c>
      <c r="K8" s="32">
        <v>23520</v>
      </c>
      <c r="L8" s="32"/>
      <c r="M8" s="32"/>
      <c r="N8" s="32"/>
    </row>
    <row r="9" spans="1:14" ht="15" collapsed="1">
      <c r="A9" s="31" t="s">
        <v>1</v>
      </c>
      <c r="B9" s="31"/>
      <c r="C9" s="32">
        <f t="shared" ref="C9:K9" si="1">SUM(C6:C8)</f>
        <v>76450</v>
      </c>
      <c r="D9" s="32">
        <f t="shared" si="1"/>
        <v>74550</v>
      </c>
      <c r="E9" s="32">
        <f t="shared" si="1"/>
        <v>78000</v>
      </c>
      <c r="F9" s="32">
        <f t="shared" si="1"/>
        <v>82500</v>
      </c>
      <c r="G9" s="32">
        <f t="shared" si="1"/>
        <v>81250</v>
      </c>
      <c r="H9" s="32">
        <f t="shared" si="1"/>
        <v>81420</v>
      </c>
      <c r="I9" s="32">
        <f t="shared" si="1"/>
        <v>83800</v>
      </c>
      <c r="J9" s="32">
        <f t="shared" si="1"/>
        <v>78220</v>
      </c>
      <c r="K9" s="32">
        <f t="shared" si="1"/>
        <v>78220</v>
      </c>
      <c r="L9" s="32">
        <v>84780</v>
      </c>
      <c r="M9" s="32">
        <v>78220</v>
      </c>
      <c r="N9" s="32">
        <v>78220</v>
      </c>
    </row>
    <row r="10" spans="1:14" ht="15" hidden="1" outlineLevel="1">
      <c r="A10" s="31"/>
      <c r="B10" s="31" t="s">
        <v>29</v>
      </c>
      <c r="C10" s="32">
        <f>[2]Szczegóły!$B$6</f>
        <v>24400</v>
      </c>
      <c r="D10" s="32">
        <f>[2]Szczegóły!$C$6</f>
        <v>24000</v>
      </c>
      <c r="E10" s="32">
        <f>[2]Szczegóły!$D$6</f>
        <v>25250</v>
      </c>
      <c r="F10" s="32">
        <f>[2]Szczegóły!$E$6</f>
        <v>26600</v>
      </c>
      <c r="G10" s="32">
        <f>[2]Szczegóły!$F$6</f>
        <v>27000</v>
      </c>
      <c r="H10" s="32">
        <f>[2]Szczegóły!$G$6</f>
        <v>26750</v>
      </c>
      <c r="I10" s="32">
        <f>[2]Szczegóły!$H$6</f>
        <v>27000</v>
      </c>
      <c r="J10" s="32">
        <f>[2]Szczegóły!$I$6</f>
        <v>25250</v>
      </c>
      <c r="K10" s="32">
        <f>[2]Szczegóły!$J$6</f>
        <v>25250</v>
      </c>
      <c r="L10" s="32">
        <f>[2]Szczegóły!$K$6</f>
        <v>28000</v>
      </c>
      <c r="M10" s="32">
        <f>[2]Szczegóły!$L$6</f>
        <v>25250</v>
      </c>
      <c r="N10" s="32">
        <f>[2]Szczegóły!$M$6</f>
        <v>25250</v>
      </c>
    </row>
    <row r="11" spans="1:14" ht="15" hidden="1" outlineLevel="1">
      <c r="A11" s="31"/>
      <c r="B11" s="31" t="s">
        <v>30</v>
      </c>
      <c r="C11" s="32">
        <f>[3]Szczegóły!$B$6</f>
        <v>26500</v>
      </c>
      <c r="D11" s="32">
        <f>[3]Szczegóły!$C$6</f>
        <v>25750</v>
      </c>
      <c r="E11" s="32">
        <f>[3]Szczegóły!$D$6</f>
        <v>26600</v>
      </c>
      <c r="F11" s="32">
        <f>[3]Szczegóły!$E$6</f>
        <v>29250</v>
      </c>
      <c r="G11" s="32">
        <f>[3]Szczegóły!$F$6</f>
        <v>28400</v>
      </c>
      <c r="H11" s="32">
        <f>[3]Szczegóły!$G$6</f>
        <v>26750</v>
      </c>
      <c r="I11" s="32">
        <f>[3]Szczegóły!$H$6</f>
        <v>28500</v>
      </c>
      <c r="J11" s="32">
        <f>[3]Szczegóły!$I$6</f>
        <v>28500</v>
      </c>
      <c r="K11" s="32"/>
      <c r="L11" s="32"/>
      <c r="M11" s="32"/>
      <c r="N11" s="32"/>
    </row>
    <row r="12" spans="1:14" ht="15" collapsed="1">
      <c r="A12" s="31" t="s">
        <v>28</v>
      </c>
      <c r="B12" s="31"/>
      <c r="C12" s="32">
        <f t="shared" ref="C12:J12" si="2">SUM(C10:C11)</f>
        <v>50900</v>
      </c>
      <c r="D12" s="32">
        <f t="shared" si="2"/>
        <v>49750</v>
      </c>
      <c r="E12" s="32">
        <f t="shared" si="2"/>
        <v>51850</v>
      </c>
      <c r="F12" s="32">
        <f t="shared" si="2"/>
        <v>55850</v>
      </c>
      <c r="G12" s="32">
        <f t="shared" si="2"/>
        <v>55400</v>
      </c>
      <c r="H12" s="32">
        <f t="shared" si="2"/>
        <v>53500</v>
      </c>
      <c r="I12" s="32">
        <f t="shared" si="2"/>
        <v>55500</v>
      </c>
      <c r="J12" s="32">
        <f t="shared" si="2"/>
        <v>53750</v>
      </c>
      <c r="K12" s="32">
        <v>53750</v>
      </c>
      <c r="L12" s="32">
        <v>56500</v>
      </c>
      <c r="M12" s="32">
        <v>53750</v>
      </c>
      <c r="N12" s="32">
        <v>53750</v>
      </c>
    </row>
    <row r="13" spans="1:14" ht="15" hidden="1" outlineLevel="1">
      <c r="A13" s="31"/>
      <c r="B13" s="31" t="s">
        <v>31</v>
      </c>
      <c r="C13" s="32">
        <f>[1]Szczegóły!$B$5</f>
        <v>25620</v>
      </c>
      <c r="D13" s="32">
        <f>[1]Szczegóły!$C$5</f>
        <v>25200</v>
      </c>
      <c r="E13" s="32">
        <f>[1]Szczegóły!$D$5</f>
        <v>26513</v>
      </c>
      <c r="F13" s="32">
        <f>[1]Szczegóły!$E$5</f>
        <v>27930</v>
      </c>
      <c r="G13" s="32">
        <f>[1]Szczegóły!$F$5</f>
        <v>28350</v>
      </c>
      <c r="H13" s="32">
        <f>[1]Szczegóły!$G$5</f>
        <v>28088</v>
      </c>
      <c r="I13" s="32">
        <f>[1]Szczegóły!$H$5</f>
        <v>28350</v>
      </c>
      <c r="J13" s="32">
        <f>[1]Szczegóły!$I$5</f>
        <v>26513</v>
      </c>
      <c r="K13" s="32">
        <f>[1]Szczegóły!$J$5</f>
        <v>26513</v>
      </c>
      <c r="L13" s="32">
        <f>[1]Szczegóły!$K$5</f>
        <v>29400</v>
      </c>
      <c r="M13" s="32">
        <f>[1]Szczegóły!$L$5</f>
        <v>26513</v>
      </c>
      <c r="N13" s="32"/>
    </row>
    <row r="14" spans="1:14" ht="15" hidden="1" outlineLevel="1">
      <c r="A14" s="31"/>
      <c r="B14" s="31" t="s">
        <v>30</v>
      </c>
      <c r="C14" s="32">
        <f>[3]Szczegóły!$B$7</f>
        <v>23912</v>
      </c>
      <c r="D14" s="32">
        <f>[3]Szczegóły!$C$7</f>
        <v>23520</v>
      </c>
      <c r="E14" s="32">
        <f>[3]Szczegóły!$D$7</f>
        <v>24745</v>
      </c>
      <c r="F14" s="32">
        <f>[3]Szczegóły!$E$7</f>
        <v>26068</v>
      </c>
      <c r="G14" s="32">
        <f>[3]Szczegóły!$F$7</f>
        <v>26460</v>
      </c>
      <c r="H14" s="32">
        <f>[3]Szczegóły!$G$7</f>
        <v>26215</v>
      </c>
      <c r="I14" s="32">
        <f>[3]Szczegóły!$H$7</f>
        <v>26460</v>
      </c>
      <c r="J14" s="32">
        <f>[3]Szczegóły!$I$7</f>
        <v>24745</v>
      </c>
      <c r="K14" s="32"/>
      <c r="L14" s="32"/>
      <c r="M14" s="32"/>
      <c r="N14" s="32"/>
    </row>
    <row r="15" spans="1:14" ht="15" collapsed="1">
      <c r="A15" s="31" t="s">
        <v>3</v>
      </c>
      <c r="B15" s="31"/>
      <c r="C15" s="32">
        <f t="shared" ref="C15:J15" si="3">SUM(C13:C14)</f>
        <v>49532</v>
      </c>
      <c r="D15" s="32">
        <f t="shared" si="3"/>
        <v>48720</v>
      </c>
      <c r="E15" s="32">
        <f t="shared" si="3"/>
        <v>51258</v>
      </c>
      <c r="F15" s="32">
        <f t="shared" si="3"/>
        <v>53998</v>
      </c>
      <c r="G15" s="32">
        <f t="shared" si="3"/>
        <v>54810</v>
      </c>
      <c r="H15" s="32">
        <f t="shared" si="3"/>
        <v>54303</v>
      </c>
      <c r="I15" s="32">
        <f t="shared" si="3"/>
        <v>54810</v>
      </c>
      <c r="J15" s="32">
        <f t="shared" si="3"/>
        <v>51258</v>
      </c>
      <c r="K15" s="32">
        <v>51258</v>
      </c>
      <c r="L15" s="32">
        <v>56840</v>
      </c>
      <c r="M15" s="32">
        <v>51258</v>
      </c>
      <c r="N15" s="32">
        <v>51258</v>
      </c>
    </row>
    <row r="16" spans="1:14" ht="15" hidden="1" outlineLevel="1">
      <c r="A16" s="31"/>
      <c r="B16" s="31" t="s">
        <v>29</v>
      </c>
      <c r="C16" s="32">
        <f>[2]Szczegóły!$B$7</f>
        <v>76650</v>
      </c>
      <c r="D16" s="32">
        <f>[2]Szczegóły!$C$7</f>
        <v>74800</v>
      </c>
      <c r="E16" s="32">
        <f>[2]Szczegóły!$D$7</f>
        <v>78750</v>
      </c>
      <c r="F16" s="32">
        <f>[2]Szczegóły!$E$7</f>
        <v>82700</v>
      </c>
      <c r="G16" s="32">
        <f>[2]Szczegóły!$F$7</f>
        <v>82500</v>
      </c>
      <c r="H16" s="32">
        <f>[2]Szczegóły!$G$7</f>
        <v>82150</v>
      </c>
      <c r="I16" s="32">
        <f>[2]Szczegóły!$H$7</f>
        <v>84000</v>
      </c>
      <c r="J16" s="32">
        <f>[2]Szczegóły!$I$7</f>
        <v>78750</v>
      </c>
      <c r="K16" s="32">
        <f>[2]Szczegóły!$J$7</f>
        <v>78750</v>
      </c>
      <c r="L16" s="32">
        <f>[2]Szczegóły!$K$7</f>
        <v>86000</v>
      </c>
      <c r="M16" s="32">
        <f>[2]Szczegóły!$L$7</f>
        <v>78750</v>
      </c>
      <c r="N16" s="32">
        <f>[2]Szczegóły!$M$7</f>
        <v>78750</v>
      </c>
    </row>
    <row r="17" spans="1:14" ht="15" hidden="1" outlineLevel="1">
      <c r="A17" s="31"/>
      <c r="B17" s="31" t="s">
        <v>31</v>
      </c>
      <c r="C17" s="32">
        <f>[1]Szczegóły!$B$6</f>
        <v>50320</v>
      </c>
      <c r="D17" s="32">
        <f>[1]Szczegóły!$C$6</f>
        <v>49450</v>
      </c>
      <c r="E17" s="32">
        <f>[1]Szczegóły!$D$6</f>
        <v>51513</v>
      </c>
      <c r="F17" s="32">
        <f>[1]Szczegóły!$E$6</f>
        <v>54430</v>
      </c>
      <c r="G17" s="32">
        <f>[1]Szczegóły!$F$6</f>
        <v>54600</v>
      </c>
      <c r="H17" s="32">
        <f>[1]Szczegóły!$G$6</f>
        <v>54758</v>
      </c>
      <c r="I17" s="32">
        <f>[1]Szczegóły!$H$6</f>
        <v>55650</v>
      </c>
      <c r="J17" s="32">
        <f>[1]Szczegóły!$I$6</f>
        <v>51713</v>
      </c>
      <c r="K17" s="32">
        <f>[1]Szczegóły!$J$6</f>
        <v>51713</v>
      </c>
      <c r="L17" s="32">
        <f>[1]Szczegóły!$K$6</f>
        <v>56700</v>
      </c>
      <c r="M17" s="32">
        <f>[1]Szczegóły!$L$6</f>
        <v>51713</v>
      </c>
      <c r="N17" s="32">
        <f>[1]Szczegóły!$M$6</f>
        <v>0</v>
      </c>
    </row>
    <row r="18" spans="1:14" ht="15" hidden="1" outlineLevel="1">
      <c r="A18" s="31"/>
      <c r="B18" s="31" t="s">
        <v>30</v>
      </c>
      <c r="C18" s="32">
        <f>[3]Szczegóły!$B$8</f>
        <v>101587</v>
      </c>
      <c r="D18" s="32">
        <f>[3]Szczegóły!$C$8</f>
        <v>99014</v>
      </c>
      <c r="E18" s="32">
        <f>[3]Szczegóły!$D$8</f>
        <v>103755</v>
      </c>
      <c r="F18" s="32">
        <f>[3]Szczegóły!$E$8</f>
        <v>110698</v>
      </c>
      <c r="G18" s="32">
        <f>[3]Szczegóły!$F$8</f>
        <v>109250</v>
      </c>
      <c r="H18" s="32">
        <f>[3]Szczegóły!$G$8</f>
        <v>107115</v>
      </c>
      <c r="I18" s="32">
        <f>[3]Szczegóły!$H$8</f>
        <v>110840</v>
      </c>
      <c r="J18" s="32">
        <f>[3]Szczegóły!$I$8</f>
        <v>105675</v>
      </c>
      <c r="K18" s="32">
        <f>[3]Szczegóły!$J$8</f>
        <v>0</v>
      </c>
      <c r="L18" s="32">
        <f>[3]Szczegóły!$K$8</f>
        <v>0</v>
      </c>
      <c r="M18" s="32">
        <f>[3]Szczegóły!$L$8</f>
        <v>0</v>
      </c>
      <c r="N18" s="32">
        <f>[3]Szczegóły!$M$8</f>
        <v>0</v>
      </c>
    </row>
    <row r="19" spans="1:14" ht="15" collapsed="1">
      <c r="A19" s="31" t="s">
        <v>25</v>
      </c>
      <c r="B19" s="31"/>
      <c r="C19" s="32">
        <f t="shared" ref="C19:H19" si="4">SUM(C16:C18)</f>
        <v>228557</v>
      </c>
      <c r="D19" s="32">
        <f t="shared" si="4"/>
        <v>223264</v>
      </c>
      <c r="E19" s="32">
        <f t="shared" si="4"/>
        <v>234018</v>
      </c>
      <c r="F19" s="32">
        <f t="shared" si="4"/>
        <v>247828</v>
      </c>
      <c r="G19" s="32">
        <f t="shared" si="4"/>
        <v>246350</v>
      </c>
      <c r="H19" s="32">
        <f t="shared" si="4"/>
        <v>244023</v>
      </c>
      <c r="I19" s="32">
        <f t="shared" ref="I19:M19" si="5">I15+I12+I9+I5</f>
        <v>250490</v>
      </c>
      <c r="J19" s="32">
        <f t="shared" si="5"/>
        <v>236138</v>
      </c>
      <c r="K19" s="32">
        <f t="shared" si="5"/>
        <v>236138</v>
      </c>
      <c r="L19" s="32">
        <f t="shared" si="5"/>
        <v>255480</v>
      </c>
      <c r="M19" s="32">
        <f t="shared" si="5"/>
        <v>236138</v>
      </c>
      <c r="N19" s="32">
        <f>N15+N12+N9+N5</f>
        <v>236138</v>
      </c>
    </row>
  </sheetData>
  <dataConsolidate leftLabels="1" topLabels="1" link="1">
    <dataRefs count="3">
      <dataRef ref="A2:N7" sheet="Szczegóły" r:id="rId1"/>
      <dataRef ref="A2:N6" sheet="Szczegóły" r:id="rId2"/>
      <dataRef ref="A2:N8" sheet="Szczegóły" r:id="rId3"/>
    </dataRefs>
  </dataConsolid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Konsolidacja wg pozycji</vt:lpstr>
      <vt:lpstr>Konsolidacja wg kategorii</vt:lpstr>
      <vt:lpstr>Arkusz 3</vt:lpstr>
    </vt:vector>
  </TitlesOfParts>
  <Company>Biuro Rachunkowe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Irek</cp:lastModifiedBy>
  <dcterms:created xsi:type="dcterms:W3CDTF">2007-10-05T08:05:22Z</dcterms:created>
  <dcterms:modified xsi:type="dcterms:W3CDTF">2007-12-12T20:57:22Z</dcterms:modified>
</cp:coreProperties>
</file>